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ocuments\RENDICION DE CUENTAS 2020\RENDICION DE CUENTAS 2020\"/>
    </mc:Choice>
  </mc:AlternateContent>
  <xr:revisionPtr revIDLastSave="0" documentId="13_ncr:1_{BD23B7A2-9BF8-49A5-8185-009F3785B82E}" xr6:coauthVersionLast="47" xr6:coauthVersionMax="47" xr10:uidLastSave="{00000000-0000-0000-0000-000000000000}"/>
  <bookViews>
    <workbookView xWindow="-120" yWindow="-120" windowWidth="29040" windowHeight="15840" xr2:uid="{09B52C43-9DEA-4D07-A3F9-F63FB476D0AB}"/>
  </bookViews>
  <sheets>
    <sheet name="Hoja1" sheetId="1" r:id="rId1"/>
  </sheets>
  <definedNames>
    <definedName name="_Hlk48316782" localSheetId="0">Hoja1!$R$7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5" i="1" l="1"/>
  <c r="P11" i="1"/>
  <c r="P12" i="1"/>
  <c r="H12" i="1"/>
  <c r="H13" i="1" s="1"/>
  <c r="P43" i="1"/>
  <c r="P44" i="1"/>
  <c r="P38" i="1"/>
  <c r="P41" i="1"/>
  <c r="H41" i="1"/>
  <c r="H45" i="1" s="1"/>
  <c r="O33" i="1"/>
  <c r="P33" i="1" s="1"/>
  <c r="P46" i="1"/>
  <c r="P42" i="1"/>
  <c r="P40" i="1"/>
  <c r="H39" i="1"/>
  <c r="P37" i="1"/>
  <c r="P36" i="1"/>
  <c r="H34" i="1"/>
  <c r="P32" i="1"/>
  <c r="H31" i="1"/>
  <c r="P30" i="1"/>
  <c r="P29" i="1"/>
  <c r="P28" i="1"/>
  <c r="P27" i="1"/>
  <c r="P26" i="1"/>
  <c r="H25" i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P18" i="1" s="1"/>
  <c r="O17" i="1"/>
  <c r="P17" i="1" s="1"/>
  <c r="O16" i="1"/>
  <c r="P16" i="1" s="1"/>
  <c r="O15" i="1"/>
  <c r="P15" i="1" s="1"/>
  <c r="O14" i="1"/>
  <c r="P14" i="1" s="1"/>
  <c r="P10" i="1"/>
  <c r="P9" i="1"/>
  <c r="P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N7" authorId="0" shapeId="0" xr:uid="{0E134E84-7DE3-4D03-942F-F42F62B80FC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MAYO- AGOSTO
</t>
        </r>
      </text>
    </comment>
    <comment ref="O7" authorId="0" shapeId="0" xr:uid="{F790E70D-C993-41AA-93E3-231068A6DEA5}">
      <text>
        <r>
          <rPr>
            <b/>
            <sz val="9"/>
            <color indexed="81"/>
            <rFont val="Tahoma"/>
            <family val="2"/>
          </rPr>
          <t xml:space="preserve">Secretaria: SEPTIEMBRE- DICIEMBRE
</t>
        </r>
      </text>
    </comment>
    <comment ref="H16" authorId="0" shapeId="0" xr:uid="{39017117-996A-4612-B7E6-75AE5105107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PRESUPUESTO PARTICIPATIVO1600 MAS 200 DE LA REINA</t>
        </r>
      </text>
    </comment>
    <comment ref="N36" authorId="0" shapeId="0" xr:uid="{CB6D8405-1604-4AD6-8D9F-11F23D0FED1C}">
      <text>
        <r>
          <rPr>
            <b/>
            <sz val="9"/>
            <color indexed="81"/>
            <rFont val="Tahoma"/>
            <family val="2"/>
          </rPr>
          <t xml:space="preserve">Autor:
SAN GERARDO CENTRO1890 MAS CAUQUIL 1440
</t>
        </r>
      </text>
    </comment>
  </commentList>
</comments>
</file>

<file path=xl/sharedStrings.xml><?xml version="1.0" encoding="utf-8"?>
<sst xmlns="http://schemas.openxmlformats.org/spreadsheetml/2006/main" count="193" uniqueCount="79">
  <si>
    <t>SISTEMAS RÉGIMEN DE DESARROLLO ORDENAMIENTO TERRITORIAL</t>
  </si>
  <si>
    <t xml:space="preserve">OBJETIVOS PNBV ETN, </t>
  </si>
  <si>
    <t>Presupuesto Inversión (PI)</t>
  </si>
  <si>
    <t xml:space="preserve">  UNIDAD EJECUTORA</t>
  </si>
  <si>
    <t xml:space="preserve"> MODALIDAD EJECUCION</t>
  </si>
  <si>
    <t>Programas</t>
  </si>
  <si>
    <t>Proyectos de Inversión</t>
  </si>
  <si>
    <t>Cronograma Estimado</t>
  </si>
  <si>
    <t>Presupuesto Estimado USD</t>
  </si>
  <si>
    <t>Fuentes de Financiamiento</t>
  </si>
  <si>
    <t>Entidad y actores responsables</t>
  </si>
  <si>
    <t>Dirección / responsable</t>
  </si>
  <si>
    <t xml:space="preserve"> D= directa/ C=contrato/ GC=gestión compartida/ DNG=delegación nivel gobierno/ CC=cogestión comunidad</t>
  </si>
  <si>
    <t>I CUATRIMESTRE</t>
  </si>
  <si>
    <t>II CUATRIMESTRE</t>
  </si>
  <si>
    <t xml:space="preserve">III CUATRIMESTRE </t>
  </si>
  <si>
    <t>TOTAL PROGRAMACION</t>
  </si>
  <si>
    <t>MOVILIDAD ENERGÍA Y CONECTIVIDAD</t>
  </si>
  <si>
    <t xml:space="preserve">PROGRAMA DE MANTENIMIENTO VIAL
</t>
  </si>
  <si>
    <t>Mantenimiento vial - Tasa solidaria</t>
  </si>
  <si>
    <t xml:space="preserve">Recursos propios y Prefectura </t>
  </si>
  <si>
    <t>GAD Parroquial de San Gerardo Y GAD Provincial de Azuay</t>
  </si>
  <si>
    <t>TECNICO Y COMISION DE INFRAESTRUCTURA</t>
  </si>
  <si>
    <t>C</t>
  </si>
  <si>
    <t>Instalacion de armicos en la via de la Comunidad de Cauquil</t>
  </si>
  <si>
    <t>Recursos propios</t>
  </si>
  <si>
    <t>GAD Parroquial de San Gerardo</t>
  </si>
  <si>
    <t>D</t>
  </si>
  <si>
    <t>ECONOMICO- PRODUCTIVO</t>
  </si>
  <si>
    <t>PROGRAMA DE FORTALECIMIENTO DE LOS EMPRENDIMIENTOS PRODUCTIVOS Y CAPACITACION A LAS ASOCIACIONES DE LA PARROQUIA.</t>
  </si>
  <si>
    <t>COMISION PRODUCCION</t>
  </si>
  <si>
    <t>Asociación 6 de Julio</t>
  </si>
  <si>
    <t>Asociación San Gerardo de Wawalpata</t>
  </si>
  <si>
    <t>Asociación Mujeres Emprendedoras</t>
  </si>
  <si>
    <t>PROGRAMA MEJORAMIENTO DE LA PRODUCCIÓN PECUARIA.</t>
  </si>
  <si>
    <t>Adquisición de abonos organicos para la Comunidad de Santa Ana ( abono de gallina)</t>
  </si>
  <si>
    <t>ASENTAMIENTOS HUMANOS</t>
  </si>
  <si>
    <t>PROGRAMA DE DOTACIÓN Y MEJORAMIENTO DE   SERVICIOS, e INFRAESTRUCTURA BÁSICA</t>
  </si>
  <si>
    <t>Mantenimiento de la Casa Comunal</t>
  </si>
  <si>
    <t>Refaccion de la cancha del GAD Parroquial</t>
  </si>
  <si>
    <t>Adecuacion de juegos para el Parque Infantil</t>
  </si>
  <si>
    <t>Adecuacion del cementerio parroquial</t>
  </si>
  <si>
    <t>MANEJO DE PAQUETES TECNOLOGICOS Y ACCESO DE LA INFORMACION PUBLICA</t>
  </si>
  <si>
    <t>Adquisicion de Sotfware para manejo de informes tecnicos( planos, mapas)</t>
  </si>
  <si>
    <t>SECRETARIA TESORERA</t>
  </si>
  <si>
    <t>SOCIO CULTURAL</t>
  </si>
  <si>
    <t>PROGRAMA DE ATENCIÓN A GRUPOS VULNERABLES</t>
  </si>
  <si>
    <t>Programa de Asistencia Social- Adulto Mayor</t>
  </si>
  <si>
    <t>COMISION SOCIALES</t>
  </si>
  <si>
    <t>Insumos, materiales e imprevistos</t>
  </si>
  <si>
    <t>POLITICO INSTITUCIONAL ORGANIZATIVO</t>
  </si>
  <si>
    <t>FORTALECIMIENTO INSTITUCIONAL</t>
  </si>
  <si>
    <t>Abogado</t>
  </si>
  <si>
    <t>Ingeniero Civil</t>
  </si>
  <si>
    <t>Servicio de limpieza</t>
  </si>
  <si>
    <t>BIOFISICO</t>
  </si>
  <si>
    <t>PROGRAMA DE ESTERILIZACION DE MASCOTAS</t>
  </si>
  <si>
    <t>COMISION DE PRODUCCION</t>
  </si>
  <si>
    <t>MATRIZ POA 2020</t>
  </si>
  <si>
    <t>Telefax 07- 2229009</t>
  </si>
  <si>
    <t xml:space="preserve">  Gobierno Autónomo Descentralizado Parroquial Rural “San Gerardo” </t>
  </si>
  <si>
    <t>PROGRAMACIÓN DE LA  EJECUCIÓN 2020</t>
  </si>
  <si>
    <t xml:space="preserve">Compra de materiales para  la elaboración de tejidos para la Asociacion Maria Auxiliadora </t>
  </si>
  <si>
    <t>Asociación 6 de Julio(cuarto lugar premio en la elección de la riena de la parroquia 2020</t>
  </si>
  <si>
    <t>Mantenimiento vias y cunetas, comunidad de Cauquil</t>
  </si>
  <si>
    <t>Cuyes  y en mejoramiento vacuno  para la Comunidad de Bestion</t>
  </si>
  <si>
    <t>Asociación de pequeños ganaderos de San Gerardo</t>
  </si>
  <si>
    <t>Adquisicion de fertilizante quimico para la Comunidad de Cristal Aguarongos (Fertiforraje)</t>
  </si>
  <si>
    <t>Construccion de una puerta para el ingreso a  la Casa Comunal de Comunidad de Cristal Aguarongos</t>
  </si>
  <si>
    <t>Renovación de dominio de la página web</t>
  </si>
  <si>
    <t>contratación de asesor jurídico</t>
  </si>
  <si>
    <t>Adquisicion de un computador</t>
  </si>
  <si>
    <t>Adquisición de un proyetor</t>
  </si>
  <si>
    <t xml:space="preserve">Contracion de técnicos </t>
  </si>
  <si>
    <t>Proyecto de Seguridad parroquial, adquisición de cámaras de video vigilancia. (0,05% prespuesto de inversión del Gad Parroquial de San Gerardo)</t>
  </si>
  <si>
    <t>Proyecto de Seguridad parroquial, adquisición de cámaras de video vigilancia.(aporte de las comunidades y asociaciones)</t>
  </si>
  <si>
    <t>Adquisición de abonos orgánicos para la Comunidad de San Martin Chico ( abono gallinaza)</t>
  </si>
  <si>
    <t>Adquisicion de fertilizante químico para la Comunidad de San Martin Grande (Fertiforraje)</t>
  </si>
  <si>
    <r>
      <t>San Gerardo</t>
    </r>
    <r>
      <rPr>
        <i/>
        <vertAlign val="superscript"/>
        <sz val="18"/>
        <color theme="1"/>
        <rFont val="Arial"/>
        <family val="2"/>
      </rPr>
      <t xml:space="preserve">_ </t>
    </r>
    <r>
      <rPr>
        <i/>
        <sz val="18"/>
        <color theme="1"/>
        <rFont val="Arial"/>
        <family val="2"/>
      </rPr>
      <t>Girón</t>
    </r>
    <r>
      <rPr>
        <i/>
        <vertAlign val="superscript"/>
        <sz val="18"/>
        <color theme="1"/>
        <rFont val="Arial"/>
        <family val="2"/>
      </rPr>
      <t xml:space="preserve">_ </t>
    </r>
    <r>
      <rPr>
        <i/>
        <sz val="18"/>
        <color theme="1"/>
        <rFont val="Arial"/>
        <family val="2"/>
      </rPr>
      <t>Azuay-Ecuador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</si>
</sst>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3"/>
      <color theme="1"/>
      <name val="Calibri"/>
      <family val="2"/>
      <scheme val="minor"/>
    </font>
    <font>
      <sz val="12"/>
      <name val="Arial"/>
      <family val="2"/>
    </font>
    <font>
      <sz val="13"/>
      <name val="Arial"/>
      <family val="2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Bookman Old Style"/>
      <family val="1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  <font>
      <i/>
      <sz val="18"/>
      <color theme="1"/>
      <name val="Arial"/>
      <family val="2"/>
    </font>
    <font>
      <i/>
      <vertAlign val="superscript"/>
      <sz val="18"/>
      <color theme="1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/>
  </cellStyleXfs>
  <cellXfs count="79">
    <xf numFmtId="0" fontId="0" fillId="0" borderId="0" xfId="0"/>
    <xf numFmtId="43" fontId="4" fillId="0" borderId="1" xfId="1" applyFont="1" applyFill="1" applyBorder="1"/>
    <xf numFmtId="43" fontId="6" fillId="0" borderId="1" xfId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top" wrapText="1"/>
    </xf>
    <xf numFmtId="43" fontId="15" fillId="0" borderId="1" xfId="1" applyFont="1" applyFill="1" applyBorder="1" applyAlignment="1">
      <alignment horizontal="center" vertical="center" wrapText="1"/>
    </xf>
    <xf numFmtId="43" fontId="15" fillId="0" borderId="1" xfId="1" applyFont="1" applyFill="1" applyBorder="1" applyAlignment="1">
      <alignment vertical="center"/>
    </xf>
    <xf numFmtId="43" fontId="15" fillId="0" borderId="1" xfId="1" applyFont="1" applyFill="1" applyBorder="1"/>
    <xf numFmtId="43" fontId="15" fillId="0" borderId="1" xfId="1" applyFont="1" applyFill="1" applyBorder="1" applyAlignment="1">
      <alignment vertical="center" wrapText="1"/>
    </xf>
    <xf numFmtId="43" fontId="15" fillId="0" borderId="1" xfId="1" applyFont="1" applyFill="1" applyBorder="1" applyAlignment="1">
      <alignment horizontal="center" wrapText="1"/>
    </xf>
    <xf numFmtId="43" fontId="5" fillId="0" borderId="1" xfId="1" applyFont="1" applyFill="1" applyBorder="1" applyAlignment="1">
      <alignment horizontal="center" vertical="center" wrapText="1"/>
    </xf>
    <xf numFmtId="43" fontId="13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/>
    <xf numFmtId="0" fontId="15" fillId="0" borderId="1" xfId="0" applyFont="1" applyFill="1" applyBorder="1"/>
    <xf numFmtId="0" fontId="18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8" fillId="0" borderId="1" xfId="2" applyFont="1" applyFill="1" applyBorder="1" applyAlignment="1">
      <alignment horizontal="center" vertical="top" wrapText="1"/>
    </xf>
    <xf numFmtId="0" fontId="2" fillId="0" borderId="1" xfId="2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2" fontId="1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 wrapText="1"/>
    </xf>
    <xf numFmtId="0" fontId="12" fillId="0" borderId="0" xfId="3" applyFill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3" fontId="15" fillId="0" borderId="1" xfId="1" applyFont="1" applyFill="1" applyBorder="1" applyAlignment="1">
      <alignment horizontal="center" vertical="top" wrapText="1"/>
    </xf>
    <xf numFmtId="2" fontId="15" fillId="0" borderId="1" xfId="0" applyNumberFormat="1" applyFont="1" applyFill="1" applyBorder="1"/>
    <xf numFmtId="2" fontId="15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0" fillId="0" borderId="1" xfId="0" applyFill="1" applyBorder="1"/>
    <xf numFmtId="0" fontId="7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vertical="center" textRotation="90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2" fontId="4" fillId="0" borderId="1" xfId="0" applyNumberFormat="1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164" fontId="0" fillId="0" borderId="0" xfId="0" applyNumberFormat="1" applyFill="1"/>
    <xf numFmtId="0" fontId="0" fillId="0" borderId="0" xfId="0" applyFont="1" applyFill="1"/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19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 textRotation="90" wrapText="1"/>
    </xf>
    <xf numFmtId="0" fontId="14" fillId="0" borderId="3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/>
    </xf>
    <xf numFmtId="0" fontId="2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5EBFFD83-7059-42D8-B60A-652C0D1D20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365343</xdr:colOff>
      <xdr:row>0</xdr:row>
      <xdr:rowOff>13048</xdr:rowOff>
    </xdr:from>
    <xdr:to>
      <xdr:col>4</xdr:col>
      <xdr:colOff>289143</xdr:colOff>
      <xdr:row>3</xdr:row>
      <xdr:rowOff>191022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A3A3ED4-E463-43ED-A04B-31268DCD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822" y="13048"/>
          <a:ext cx="680581" cy="765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70DA-993B-4BB0-B68D-CD03CB2C06B9}">
  <dimension ref="A1:R50"/>
  <sheetViews>
    <sheetView tabSelected="1" view="pageBreakPreview" topLeftCell="A28" zoomScale="60" zoomScaleNormal="62" workbookViewId="0">
      <selection activeCell="E44" sqref="E44"/>
    </sheetView>
  </sheetViews>
  <sheetFormatPr baseColWidth="10" defaultRowHeight="15" x14ac:dyDescent="0.25"/>
  <cols>
    <col min="1" max="2" width="11.42578125" style="12"/>
    <col min="3" max="3" width="19.140625" style="12" bestFit="1" customWidth="1"/>
    <col min="4" max="4" width="14" style="12" customWidth="1"/>
    <col min="5" max="5" width="22.28515625" style="12" customWidth="1"/>
    <col min="6" max="6" width="27.140625" style="12" customWidth="1"/>
    <col min="7" max="7" width="11.5703125" style="12" bestFit="1" customWidth="1"/>
    <col min="8" max="8" width="15.5703125" style="12" customWidth="1"/>
    <col min="9" max="9" width="11.42578125" style="12"/>
    <col min="10" max="10" width="17.42578125" style="12" customWidth="1"/>
    <col min="11" max="11" width="19" style="62" customWidth="1"/>
    <col min="12" max="12" width="18.28515625" style="12" customWidth="1"/>
    <col min="13" max="13" width="11.5703125" style="63" bestFit="1" customWidth="1"/>
    <col min="14" max="14" width="14.85546875" style="12" customWidth="1"/>
    <col min="15" max="16" width="11.5703125" style="12" bestFit="1" customWidth="1"/>
    <col min="17" max="16384" width="11.42578125" style="12"/>
  </cols>
  <sheetData>
    <row r="1" spans="1:18" x14ac:dyDescent="0.25">
      <c r="A1" s="66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ht="27.75" x14ac:dyDescent="0.25">
      <c r="A3" s="72" t="s">
        <v>78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8" ht="23.25" x14ac:dyDescent="0.25">
      <c r="A4" s="72" t="s">
        <v>59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8" ht="23.25" x14ac:dyDescent="0.35">
      <c r="A5" s="65"/>
      <c r="B5" s="74" t="s">
        <v>58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</row>
    <row r="6" spans="1:18" ht="58.5" customHeight="1" x14ac:dyDescent="0.25">
      <c r="A6" s="13"/>
      <c r="B6" s="14"/>
      <c r="C6" s="75" t="s">
        <v>0</v>
      </c>
      <c r="D6" s="75" t="s">
        <v>1</v>
      </c>
      <c r="E6" s="76" t="s">
        <v>2</v>
      </c>
      <c r="F6" s="76"/>
      <c r="G6" s="76"/>
      <c r="H6" s="76"/>
      <c r="I6" s="76"/>
      <c r="J6" s="76"/>
      <c r="K6" s="15" t="s">
        <v>3</v>
      </c>
      <c r="L6" s="16" t="s">
        <v>4</v>
      </c>
      <c r="M6" s="77" t="s">
        <v>61</v>
      </c>
      <c r="N6" s="77"/>
      <c r="O6" s="77"/>
      <c r="P6" s="77"/>
    </row>
    <row r="7" spans="1:18" ht="84" customHeight="1" x14ac:dyDescent="0.25">
      <c r="A7" s="13"/>
      <c r="B7" s="14"/>
      <c r="C7" s="75"/>
      <c r="D7" s="75"/>
      <c r="E7" s="17" t="s">
        <v>5</v>
      </c>
      <c r="F7" s="18" t="s">
        <v>6</v>
      </c>
      <c r="G7" s="18" t="s">
        <v>7</v>
      </c>
      <c r="H7" s="3" t="s">
        <v>8</v>
      </c>
      <c r="I7" s="19" t="s">
        <v>9</v>
      </c>
      <c r="J7" s="18" t="s">
        <v>10</v>
      </c>
      <c r="K7" s="15" t="s">
        <v>11</v>
      </c>
      <c r="L7" s="20" t="s">
        <v>12</v>
      </c>
      <c r="M7" s="16" t="s">
        <v>13</v>
      </c>
      <c r="N7" s="4" t="s">
        <v>14</v>
      </c>
      <c r="O7" s="21" t="s">
        <v>15</v>
      </c>
      <c r="P7" s="21" t="s">
        <v>16</v>
      </c>
      <c r="R7" s="22"/>
    </row>
    <row r="8" spans="1:18" ht="57" x14ac:dyDescent="0.25">
      <c r="A8" s="13"/>
      <c r="B8" s="78">
        <v>1</v>
      </c>
      <c r="C8" s="67" t="s">
        <v>17</v>
      </c>
      <c r="D8" s="73"/>
      <c r="E8" s="71" t="s">
        <v>18</v>
      </c>
      <c r="F8" s="23" t="s">
        <v>19</v>
      </c>
      <c r="G8" s="24">
        <v>2019</v>
      </c>
      <c r="H8" s="11">
        <v>44781.08</v>
      </c>
      <c r="I8" s="25" t="s">
        <v>20</v>
      </c>
      <c r="J8" s="26" t="s">
        <v>21</v>
      </c>
      <c r="K8" s="24" t="s">
        <v>22</v>
      </c>
      <c r="L8" s="27" t="s">
        <v>23</v>
      </c>
      <c r="M8" s="28">
        <v>0</v>
      </c>
      <c r="N8" s="6">
        <v>0</v>
      </c>
      <c r="O8" s="28">
        <v>44781.08</v>
      </c>
      <c r="P8" s="28">
        <f>+M8+N8+O8</f>
        <v>44781.08</v>
      </c>
      <c r="R8" s="29"/>
    </row>
    <row r="9" spans="1:18" ht="57" x14ac:dyDescent="0.25">
      <c r="A9" s="13"/>
      <c r="B9" s="14"/>
      <c r="C9" s="68"/>
      <c r="D9" s="73"/>
      <c r="E9" s="71"/>
      <c r="F9" s="23" t="s">
        <v>24</v>
      </c>
      <c r="G9" s="24">
        <v>2020</v>
      </c>
      <c r="H9" s="30">
        <v>0</v>
      </c>
      <c r="I9" s="25" t="s">
        <v>25</v>
      </c>
      <c r="J9" s="26" t="s">
        <v>26</v>
      </c>
      <c r="K9" s="24" t="s">
        <v>22</v>
      </c>
      <c r="L9" s="27" t="s">
        <v>27</v>
      </c>
      <c r="M9" s="28">
        <v>0</v>
      </c>
      <c r="N9" s="6">
        <v>0</v>
      </c>
      <c r="O9" s="28">
        <v>0</v>
      </c>
      <c r="P9" s="28">
        <f t="shared" ref="P9:P46" si="0">+M9+N9+O9</f>
        <v>0</v>
      </c>
      <c r="R9" s="29"/>
    </row>
    <row r="10" spans="1:18" ht="57.75" customHeight="1" x14ac:dyDescent="0.25">
      <c r="A10" s="13"/>
      <c r="B10" s="14"/>
      <c r="C10" s="68"/>
      <c r="D10" s="73"/>
      <c r="E10" s="31"/>
      <c r="F10" s="32" t="s">
        <v>64</v>
      </c>
      <c r="G10" s="24">
        <v>2020</v>
      </c>
      <c r="H10" s="30">
        <v>1500</v>
      </c>
      <c r="I10" s="25" t="s">
        <v>25</v>
      </c>
      <c r="J10" s="26" t="s">
        <v>26</v>
      </c>
      <c r="K10" s="24" t="s">
        <v>22</v>
      </c>
      <c r="L10" s="27" t="s">
        <v>27</v>
      </c>
      <c r="M10" s="28">
        <v>0</v>
      </c>
      <c r="N10" s="6"/>
      <c r="O10" s="28"/>
      <c r="P10" s="28">
        <f t="shared" si="0"/>
        <v>0</v>
      </c>
      <c r="R10" s="33"/>
    </row>
    <row r="11" spans="1:18" ht="57.75" customHeight="1" x14ac:dyDescent="0.25">
      <c r="A11" s="13"/>
      <c r="B11" s="14"/>
      <c r="C11" s="68"/>
      <c r="D11" s="73"/>
      <c r="E11" s="31"/>
      <c r="F11" s="34" t="s">
        <v>74</v>
      </c>
      <c r="G11" s="35">
        <v>2020</v>
      </c>
      <c r="H11" s="5">
        <v>7806.57</v>
      </c>
      <c r="I11" s="8" t="s">
        <v>25</v>
      </c>
      <c r="J11" s="26" t="s">
        <v>26</v>
      </c>
      <c r="K11" s="24"/>
      <c r="L11" s="27" t="s">
        <v>27</v>
      </c>
      <c r="M11" s="28"/>
      <c r="N11" s="6"/>
      <c r="O11" s="28">
        <v>7806.57</v>
      </c>
      <c r="P11" s="28">
        <f t="shared" si="0"/>
        <v>7806.57</v>
      </c>
      <c r="R11" s="33"/>
    </row>
    <row r="12" spans="1:18" ht="78" customHeight="1" x14ac:dyDescent="0.25">
      <c r="A12" s="13"/>
      <c r="B12" s="14"/>
      <c r="C12" s="69"/>
      <c r="D12" s="73"/>
      <c r="E12" s="31"/>
      <c r="F12" s="34" t="s">
        <v>75</v>
      </c>
      <c r="G12" s="35">
        <v>2020</v>
      </c>
      <c r="H12" s="5">
        <f>2000+600</f>
        <v>2600</v>
      </c>
      <c r="I12" s="8" t="s">
        <v>25</v>
      </c>
      <c r="J12" s="26" t="s">
        <v>26</v>
      </c>
      <c r="K12" s="24"/>
      <c r="L12" s="27" t="s">
        <v>27</v>
      </c>
      <c r="M12" s="28"/>
      <c r="N12" s="6"/>
      <c r="O12" s="28">
        <v>2600</v>
      </c>
      <c r="P12" s="28">
        <f t="shared" si="0"/>
        <v>2600</v>
      </c>
      <c r="R12" s="33"/>
    </row>
    <row r="13" spans="1:18" ht="15.75" x14ac:dyDescent="0.25">
      <c r="A13" s="13"/>
      <c r="B13" s="14"/>
      <c r="C13" s="36"/>
      <c r="D13" s="73"/>
      <c r="E13" s="31"/>
      <c r="F13" s="34"/>
      <c r="G13" s="37"/>
      <c r="H13" s="5">
        <f>SUM(H8:H12)</f>
        <v>56687.65</v>
      </c>
      <c r="I13" s="38"/>
      <c r="J13" s="31"/>
      <c r="K13" s="24"/>
      <c r="L13" s="27"/>
      <c r="M13" s="28"/>
      <c r="N13" s="6"/>
      <c r="O13" s="28"/>
      <c r="P13" s="28"/>
      <c r="R13" s="29"/>
    </row>
    <row r="14" spans="1:18" ht="73.5" customHeight="1" x14ac:dyDescent="0.25">
      <c r="A14" s="13"/>
      <c r="B14" s="78">
        <v>2</v>
      </c>
      <c r="C14" s="70" t="s">
        <v>28</v>
      </c>
      <c r="D14" s="73"/>
      <c r="E14" s="71" t="s">
        <v>29</v>
      </c>
      <c r="F14" s="34" t="s">
        <v>62</v>
      </c>
      <c r="G14" s="35">
        <v>2020</v>
      </c>
      <c r="H14" s="10">
        <v>1300</v>
      </c>
      <c r="I14" s="38" t="s">
        <v>25</v>
      </c>
      <c r="J14" s="26" t="s">
        <v>26</v>
      </c>
      <c r="K14" s="24" t="s">
        <v>30</v>
      </c>
      <c r="L14" s="27" t="s">
        <v>27</v>
      </c>
      <c r="M14" s="28">
        <v>0</v>
      </c>
      <c r="N14" s="6"/>
      <c r="O14" s="28">
        <f>+H14</f>
        <v>1300</v>
      </c>
      <c r="P14" s="28">
        <f t="shared" si="0"/>
        <v>1300</v>
      </c>
    </row>
    <row r="15" spans="1:18" ht="70.5" customHeight="1" x14ac:dyDescent="0.25">
      <c r="A15" s="13"/>
      <c r="B15" s="14"/>
      <c r="C15" s="70"/>
      <c r="D15" s="73"/>
      <c r="E15" s="71"/>
      <c r="F15" s="40" t="s">
        <v>63</v>
      </c>
      <c r="G15" s="35">
        <v>2020</v>
      </c>
      <c r="H15" s="10">
        <v>900</v>
      </c>
      <c r="I15" s="38" t="s">
        <v>25</v>
      </c>
      <c r="J15" s="26" t="s">
        <v>26</v>
      </c>
      <c r="K15" s="24" t="s">
        <v>30</v>
      </c>
      <c r="L15" s="27" t="s">
        <v>27</v>
      </c>
      <c r="M15" s="28">
        <v>0</v>
      </c>
      <c r="N15" s="6"/>
      <c r="O15" s="28">
        <f t="shared" ref="O15:O24" si="1">+H15</f>
        <v>900</v>
      </c>
      <c r="P15" s="28">
        <f t="shared" si="0"/>
        <v>900</v>
      </c>
    </row>
    <row r="16" spans="1:18" ht="59.25" customHeight="1" x14ac:dyDescent="0.25">
      <c r="A16" s="13"/>
      <c r="B16" s="14"/>
      <c r="C16" s="70"/>
      <c r="D16" s="73"/>
      <c r="E16" s="71"/>
      <c r="F16" s="40" t="s">
        <v>31</v>
      </c>
      <c r="G16" s="35">
        <v>2020</v>
      </c>
      <c r="H16" s="10">
        <v>1400</v>
      </c>
      <c r="I16" s="38" t="s">
        <v>25</v>
      </c>
      <c r="J16" s="31" t="s">
        <v>26</v>
      </c>
      <c r="K16" s="24" t="s">
        <v>30</v>
      </c>
      <c r="L16" s="27" t="s">
        <v>27</v>
      </c>
      <c r="M16" s="28">
        <v>0</v>
      </c>
      <c r="N16" s="6"/>
      <c r="O16" s="28">
        <f t="shared" si="1"/>
        <v>1400</v>
      </c>
      <c r="P16" s="28">
        <f t="shared" si="0"/>
        <v>1400</v>
      </c>
    </row>
    <row r="17" spans="1:16" ht="62.25" customHeight="1" x14ac:dyDescent="0.25">
      <c r="A17" s="13"/>
      <c r="B17" s="14"/>
      <c r="C17" s="70"/>
      <c r="D17" s="73"/>
      <c r="E17" s="71"/>
      <c r="F17" s="40" t="s">
        <v>32</v>
      </c>
      <c r="G17" s="35">
        <v>2020</v>
      </c>
      <c r="H17" s="10">
        <v>900</v>
      </c>
      <c r="I17" s="38" t="s">
        <v>25</v>
      </c>
      <c r="J17" s="31" t="s">
        <v>26</v>
      </c>
      <c r="K17" s="24" t="s">
        <v>30</v>
      </c>
      <c r="L17" s="27" t="s">
        <v>27</v>
      </c>
      <c r="M17" s="28">
        <v>0</v>
      </c>
      <c r="N17" s="6"/>
      <c r="O17" s="28">
        <f t="shared" si="1"/>
        <v>900</v>
      </c>
      <c r="P17" s="28">
        <f t="shared" si="0"/>
        <v>900</v>
      </c>
    </row>
    <row r="18" spans="1:16" ht="63" customHeight="1" x14ac:dyDescent="0.25">
      <c r="A18" s="13"/>
      <c r="B18" s="14"/>
      <c r="C18" s="70"/>
      <c r="D18" s="73"/>
      <c r="E18" s="71"/>
      <c r="F18" s="40" t="s">
        <v>33</v>
      </c>
      <c r="G18" s="35">
        <v>2020</v>
      </c>
      <c r="H18" s="10">
        <v>900</v>
      </c>
      <c r="I18" s="38" t="s">
        <v>25</v>
      </c>
      <c r="J18" s="31" t="s">
        <v>26</v>
      </c>
      <c r="K18" s="24" t="s">
        <v>30</v>
      </c>
      <c r="L18" s="27" t="s">
        <v>27</v>
      </c>
      <c r="M18" s="28">
        <v>0</v>
      </c>
      <c r="N18" s="6"/>
      <c r="O18" s="28">
        <f t="shared" si="1"/>
        <v>900</v>
      </c>
      <c r="P18" s="28">
        <f t="shared" si="0"/>
        <v>900</v>
      </c>
    </row>
    <row r="19" spans="1:16" ht="62.25" customHeight="1" x14ac:dyDescent="0.25">
      <c r="A19" s="13"/>
      <c r="B19" s="14"/>
      <c r="C19" s="70"/>
      <c r="D19" s="73"/>
      <c r="E19" s="71"/>
      <c r="F19" s="40" t="s">
        <v>66</v>
      </c>
      <c r="G19" s="35">
        <v>2020</v>
      </c>
      <c r="H19" s="10">
        <v>1800</v>
      </c>
      <c r="I19" s="38" t="s">
        <v>25</v>
      </c>
      <c r="J19" s="31" t="s">
        <v>26</v>
      </c>
      <c r="K19" s="24" t="s">
        <v>30</v>
      </c>
      <c r="L19" s="27" t="s">
        <v>27</v>
      </c>
      <c r="M19" s="28">
        <v>0</v>
      </c>
      <c r="N19" s="6"/>
      <c r="O19" s="28">
        <f t="shared" si="1"/>
        <v>1800</v>
      </c>
      <c r="P19" s="28">
        <f t="shared" si="0"/>
        <v>1800</v>
      </c>
    </row>
    <row r="20" spans="1:16" ht="61.5" customHeight="1" x14ac:dyDescent="0.25">
      <c r="A20" s="13"/>
      <c r="B20" s="14"/>
      <c r="C20" s="70"/>
      <c r="D20" s="73"/>
      <c r="E20" s="71"/>
      <c r="F20" s="34" t="s">
        <v>67</v>
      </c>
      <c r="G20" s="35">
        <v>2020</v>
      </c>
      <c r="H20" s="10">
        <v>1500</v>
      </c>
      <c r="I20" s="38" t="s">
        <v>25</v>
      </c>
      <c r="J20" s="31" t="s">
        <v>26</v>
      </c>
      <c r="K20" s="24" t="s">
        <v>30</v>
      </c>
      <c r="L20" s="27" t="s">
        <v>27</v>
      </c>
      <c r="M20" s="28">
        <v>0</v>
      </c>
      <c r="N20" s="7"/>
      <c r="O20" s="28">
        <f t="shared" si="1"/>
        <v>1500</v>
      </c>
      <c r="P20" s="28">
        <f t="shared" si="0"/>
        <v>1500</v>
      </c>
    </row>
    <row r="21" spans="1:16" ht="66.75" customHeight="1" x14ac:dyDescent="0.25">
      <c r="A21" s="13"/>
      <c r="B21" s="14"/>
      <c r="C21" s="70"/>
      <c r="D21" s="73"/>
      <c r="E21" s="71" t="s">
        <v>34</v>
      </c>
      <c r="F21" s="34" t="s">
        <v>35</v>
      </c>
      <c r="G21" s="35">
        <v>2020</v>
      </c>
      <c r="H21" s="10">
        <v>2800</v>
      </c>
      <c r="I21" s="8" t="s">
        <v>25</v>
      </c>
      <c r="J21" s="5" t="s">
        <v>26</v>
      </c>
      <c r="K21" s="24" t="s">
        <v>30</v>
      </c>
      <c r="L21" s="27" t="s">
        <v>27</v>
      </c>
      <c r="M21" s="28">
        <v>0</v>
      </c>
      <c r="N21" s="7"/>
      <c r="O21" s="28">
        <f t="shared" si="1"/>
        <v>2800</v>
      </c>
      <c r="P21" s="28">
        <f t="shared" si="0"/>
        <v>2800</v>
      </c>
    </row>
    <row r="22" spans="1:16" ht="75" x14ac:dyDescent="0.25">
      <c r="A22" s="13"/>
      <c r="B22" s="14"/>
      <c r="C22" s="70"/>
      <c r="D22" s="73"/>
      <c r="E22" s="71"/>
      <c r="F22" s="34" t="s">
        <v>76</v>
      </c>
      <c r="G22" s="35">
        <v>2020</v>
      </c>
      <c r="H22" s="10">
        <v>1000</v>
      </c>
      <c r="I22" s="8" t="s">
        <v>25</v>
      </c>
      <c r="J22" s="41" t="s">
        <v>26</v>
      </c>
      <c r="K22" s="24" t="s">
        <v>30</v>
      </c>
      <c r="L22" s="27" t="s">
        <v>27</v>
      </c>
      <c r="M22" s="28">
        <v>0</v>
      </c>
      <c r="N22" s="7"/>
      <c r="O22" s="28">
        <f t="shared" si="1"/>
        <v>1000</v>
      </c>
      <c r="P22" s="28">
        <f t="shared" si="0"/>
        <v>1000</v>
      </c>
    </row>
    <row r="23" spans="1:16" ht="63" customHeight="1" x14ac:dyDescent="0.25">
      <c r="A23" s="13"/>
      <c r="B23" s="14"/>
      <c r="C23" s="70"/>
      <c r="D23" s="73"/>
      <c r="E23" s="71"/>
      <c r="F23" s="34" t="s">
        <v>65</v>
      </c>
      <c r="G23" s="35">
        <v>2020</v>
      </c>
      <c r="H23" s="10">
        <v>2000</v>
      </c>
      <c r="I23" s="8" t="s">
        <v>25</v>
      </c>
      <c r="J23" s="9" t="s">
        <v>26</v>
      </c>
      <c r="K23" s="24" t="s">
        <v>30</v>
      </c>
      <c r="L23" s="27" t="s">
        <v>27</v>
      </c>
      <c r="M23" s="28">
        <v>0</v>
      </c>
      <c r="N23" s="7"/>
      <c r="O23" s="28">
        <f t="shared" si="1"/>
        <v>2000</v>
      </c>
      <c r="P23" s="28">
        <f t="shared" si="0"/>
        <v>2000</v>
      </c>
    </row>
    <row r="24" spans="1:16" ht="75" x14ac:dyDescent="0.25">
      <c r="A24" s="13"/>
      <c r="B24" s="14"/>
      <c r="C24" s="70"/>
      <c r="D24" s="73"/>
      <c r="E24" s="71"/>
      <c r="F24" s="34" t="s">
        <v>77</v>
      </c>
      <c r="G24" s="35">
        <v>2020</v>
      </c>
      <c r="H24" s="10">
        <v>2000</v>
      </c>
      <c r="I24" s="8" t="s">
        <v>25</v>
      </c>
      <c r="J24" s="5" t="s">
        <v>26</v>
      </c>
      <c r="K24" s="24" t="s">
        <v>30</v>
      </c>
      <c r="L24" s="27" t="s">
        <v>27</v>
      </c>
      <c r="M24" s="28">
        <v>0</v>
      </c>
      <c r="N24" s="7"/>
      <c r="O24" s="28">
        <f t="shared" si="1"/>
        <v>2000</v>
      </c>
      <c r="P24" s="28">
        <f t="shared" si="0"/>
        <v>2000</v>
      </c>
    </row>
    <row r="25" spans="1:16" ht="15.75" x14ac:dyDescent="0.25">
      <c r="A25" s="13"/>
      <c r="B25" s="14"/>
      <c r="C25" s="36"/>
      <c r="D25" s="73"/>
      <c r="E25" s="31"/>
      <c r="F25" s="34"/>
      <c r="G25" s="35"/>
      <c r="H25" s="5">
        <f>SUM(H14:H24)</f>
        <v>16500</v>
      </c>
      <c r="I25" s="8"/>
      <c r="J25" s="9"/>
      <c r="K25" s="39"/>
      <c r="L25" s="27"/>
      <c r="M25" s="28"/>
      <c r="N25" s="7"/>
      <c r="O25" s="42"/>
      <c r="P25" s="42"/>
    </row>
    <row r="26" spans="1:16" ht="75" x14ac:dyDescent="0.25">
      <c r="A26" s="13"/>
      <c r="B26" s="14">
        <v>3</v>
      </c>
      <c r="C26" s="70" t="s">
        <v>36</v>
      </c>
      <c r="D26" s="73"/>
      <c r="E26" s="71" t="s">
        <v>37</v>
      </c>
      <c r="F26" s="40" t="s">
        <v>68</v>
      </c>
      <c r="G26" s="31">
        <v>2020</v>
      </c>
      <c r="H26" s="40">
        <v>1500</v>
      </c>
      <c r="I26" s="40" t="s">
        <v>25</v>
      </c>
      <c r="J26" s="40" t="s">
        <v>26</v>
      </c>
      <c r="K26" s="24" t="s">
        <v>22</v>
      </c>
      <c r="L26" s="27" t="s">
        <v>27</v>
      </c>
      <c r="M26" s="28"/>
      <c r="N26" s="7"/>
      <c r="O26" s="28">
        <v>1500</v>
      </c>
      <c r="P26" s="28">
        <f t="shared" si="0"/>
        <v>1500</v>
      </c>
    </row>
    <row r="27" spans="1:16" ht="57" x14ac:dyDescent="0.25">
      <c r="A27" s="13"/>
      <c r="B27" s="14"/>
      <c r="C27" s="70"/>
      <c r="D27" s="73"/>
      <c r="E27" s="71"/>
      <c r="F27" s="40" t="s">
        <v>38</v>
      </c>
      <c r="G27" s="31">
        <v>2020</v>
      </c>
      <c r="H27" s="40">
        <v>2500</v>
      </c>
      <c r="I27" s="40" t="s">
        <v>25</v>
      </c>
      <c r="J27" s="40" t="s">
        <v>26</v>
      </c>
      <c r="K27" s="24" t="s">
        <v>22</v>
      </c>
      <c r="L27" s="27" t="s">
        <v>27</v>
      </c>
      <c r="M27" s="28"/>
      <c r="N27" s="7"/>
      <c r="O27" s="28">
        <v>2500</v>
      </c>
      <c r="P27" s="28">
        <f t="shared" si="0"/>
        <v>2500</v>
      </c>
    </row>
    <row r="28" spans="1:16" ht="57" x14ac:dyDescent="0.25">
      <c r="A28" s="13"/>
      <c r="B28" s="14"/>
      <c r="C28" s="70"/>
      <c r="D28" s="73"/>
      <c r="E28" s="71"/>
      <c r="F28" s="40" t="s">
        <v>39</v>
      </c>
      <c r="G28" s="31">
        <v>2020</v>
      </c>
      <c r="H28" s="40">
        <v>6000</v>
      </c>
      <c r="I28" s="40" t="s">
        <v>25</v>
      </c>
      <c r="J28" s="40" t="s">
        <v>26</v>
      </c>
      <c r="K28" s="24" t="s">
        <v>22</v>
      </c>
      <c r="L28" s="27" t="s">
        <v>27</v>
      </c>
      <c r="M28" s="28"/>
      <c r="N28" s="7"/>
      <c r="O28" s="28">
        <v>6000</v>
      </c>
      <c r="P28" s="28">
        <f t="shared" si="0"/>
        <v>6000</v>
      </c>
    </row>
    <row r="29" spans="1:16" ht="57" x14ac:dyDescent="0.25">
      <c r="A29" s="13"/>
      <c r="B29" s="14"/>
      <c r="C29" s="70"/>
      <c r="D29" s="73"/>
      <c r="E29" s="71"/>
      <c r="F29" s="40" t="s">
        <v>40</v>
      </c>
      <c r="G29" s="31">
        <v>2020</v>
      </c>
      <c r="H29" s="40">
        <v>4000</v>
      </c>
      <c r="I29" s="40" t="s">
        <v>25</v>
      </c>
      <c r="J29" s="40" t="s">
        <v>26</v>
      </c>
      <c r="K29" s="24" t="s">
        <v>22</v>
      </c>
      <c r="L29" s="27" t="s">
        <v>27</v>
      </c>
      <c r="M29" s="28"/>
      <c r="N29" s="7"/>
      <c r="O29" s="28">
        <v>4000</v>
      </c>
      <c r="P29" s="28">
        <f t="shared" si="0"/>
        <v>4000</v>
      </c>
    </row>
    <row r="30" spans="1:16" ht="57" x14ac:dyDescent="0.25">
      <c r="A30" s="13"/>
      <c r="B30" s="14"/>
      <c r="C30" s="70"/>
      <c r="D30" s="73"/>
      <c r="E30" s="31"/>
      <c r="F30" s="40" t="s">
        <v>41</v>
      </c>
      <c r="G30" s="31">
        <v>2020</v>
      </c>
      <c r="H30" s="40">
        <v>4000</v>
      </c>
      <c r="I30" s="40" t="s">
        <v>25</v>
      </c>
      <c r="J30" s="40" t="s">
        <v>26</v>
      </c>
      <c r="K30" s="24" t="s">
        <v>22</v>
      </c>
      <c r="L30" s="27" t="s">
        <v>27</v>
      </c>
      <c r="M30" s="28"/>
      <c r="N30" s="7"/>
      <c r="O30" s="28">
        <v>3311</v>
      </c>
      <c r="P30" s="28">
        <f t="shared" si="0"/>
        <v>3311</v>
      </c>
    </row>
    <row r="31" spans="1:16" ht="15.75" x14ac:dyDescent="0.25">
      <c r="A31" s="13"/>
      <c r="B31" s="14"/>
      <c r="C31" s="70"/>
      <c r="D31" s="73"/>
      <c r="E31" s="31"/>
      <c r="F31" s="40"/>
      <c r="G31" s="31"/>
      <c r="H31" s="40">
        <f>SUM(H26:H30)</f>
        <v>18000</v>
      </c>
      <c r="I31" s="40"/>
      <c r="J31" s="40"/>
      <c r="K31" s="24"/>
      <c r="L31" s="27"/>
      <c r="M31" s="28"/>
      <c r="N31" s="7"/>
      <c r="O31" s="28"/>
      <c r="P31" s="28"/>
    </row>
    <row r="32" spans="1:16" ht="45.75" x14ac:dyDescent="0.25">
      <c r="A32" s="13"/>
      <c r="B32" s="14"/>
      <c r="C32" s="70"/>
      <c r="D32" s="73"/>
      <c r="E32" s="71" t="s">
        <v>42</v>
      </c>
      <c r="F32" s="34" t="s">
        <v>43</v>
      </c>
      <c r="G32" s="35">
        <v>2020</v>
      </c>
      <c r="H32" s="5">
        <v>1600</v>
      </c>
      <c r="I32" s="8" t="s">
        <v>25</v>
      </c>
      <c r="J32" s="9" t="s">
        <v>26</v>
      </c>
      <c r="K32" s="40" t="s">
        <v>44</v>
      </c>
      <c r="L32" s="27" t="s">
        <v>27</v>
      </c>
      <c r="M32" s="28"/>
      <c r="N32" s="7"/>
      <c r="O32" s="28">
        <v>1600</v>
      </c>
      <c r="P32" s="28">
        <f t="shared" si="0"/>
        <v>1600</v>
      </c>
    </row>
    <row r="33" spans="1:16" ht="45.75" x14ac:dyDescent="0.25">
      <c r="A33" s="13"/>
      <c r="B33" s="14"/>
      <c r="C33" s="70"/>
      <c r="D33" s="73"/>
      <c r="E33" s="71"/>
      <c r="F33" s="34" t="s">
        <v>69</v>
      </c>
      <c r="G33" s="35">
        <v>2020</v>
      </c>
      <c r="H33" s="5">
        <v>250</v>
      </c>
      <c r="I33" s="8" t="s">
        <v>25</v>
      </c>
      <c r="J33" s="9" t="s">
        <v>26</v>
      </c>
      <c r="K33" s="40" t="s">
        <v>44</v>
      </c>
      <c r="L33" s="27" t="s">
        <v>27</v>
      </c>
      <c r="M33" s="28"/>
      <c r="N33" s="7"/>
      <c r="O33" s="28">
        <f>+H33</f>
        <v>250</v>
      </c>
      <c r="P33" s="28">
        <f t="shared" si="0"/>
        <v>250</v>
      </c>
    </row>
    <row r="34" spans="1:16" ht="15.75" x14ac:dyDescent="0.25">
      <c r="A34" s="13"/>
      <c r="B34" s="14"/>
      <c r="C34" s="36"/>
      <c r="D34" s="73"/>
      <c r="E34" s="31"/>
      <c r="F34" s="34"/>
      <c r="G34" s="35"/>
      <c r="H34" s="5">
        <f>SUM(H32:H33)</f>
        <v>1850</v>
      </c>
      <c r="I34" s="8"/>
      <c r="J34" s="9"/>
      <c r="K34" s="39"/>
      <c r="L34" s="27"/>
      <c r="M34" s="28"/>
      <c r="N34" s="7"/>
      <c r="O34" s="28"/>
      <c r="P34" s="28"/>
    </row>
    <row r="35" spans="1:16" ht="45.75" x14ac:dyDescent="0.25">
      <c r="A35" s="13"/>
      <c r="B35" s="14">
        <v>4</v>
      </c>
      <c r="C35" s="70" t="s">
        <v>45</v>
      </c>
      <c r="D35" s="73"/>
      <c r="E35" s="71" t="s">
        <v>46</v>
      </c>
      <c r="F35" s="34" t="s">
        <v>47</v>
      </c>
      <c r="G35" s="35">
        <v>2000</v>
      </c>
      <c r="H35" s="5">
        <v>14000</v>
      </c>
      <c r="I35" s="38" t="s">
        <v>25</v>
      </c>
      <c r="J35" s="9" t="s">
        <v>26</v>
      </c>
      <c r="K35" s="64" t="s">
        <v>48</v>
      </c>
      <c r="L35" s="27" t="s">
        <v>27</v>
      </c>
      <c r="M35" s="28">
        <v>4666</v>
      </c>
      <c r="N35" s="6">
        <v>4666</v>
      </c>
      <c r="O35" s="28">
        <v>4668</v>
      </c>
      <c r="P35" s="28">
        <f>+M35+N35+O35</f>
        <v>14000</v>
      </c>
    </row>
    <row r="36" spans="1:16" ht="45.75" x14ac:dyDescent="0.25">
      <c r="A36" s="13"/>
      <c r="B36" s="14"/>
      <c r="C36" s="70"/>
      <c r="D36" s="73"/>
      <c r="E36" s="71"/>
      <c r="F36" s="34"/>
      <c r="G36" s="35">
        <v>2000</v>
      </c>
      <c r="H36" s="5"/>
      <c r="I36" s="38" t="s">
        <v>25</v>
      </c>
      <c r="J36" s="9" t="s">
        <v>26</v>
      </c>
      <c r="K36" s="64" t="s">
        <v>48</v>
      </c>
      <c r="L36" s="27" t="s">
        <v>27</v>
      </c>
      <c r="M36" s="28"/>
      <c r="N36" s="7"/>
      <c r="O36" s="28">
        <v>720</v>
      </c>
      <c r="P36" s="28">
        <f t="shared" si="0"/>
        <v>720</v>
      </c>
    </row>
    <row r="37" spans="1:16" ht="45.75" x14ac:dyDescent="0.25">
      <c r="A37" s="13"/>
      <c r="B37" s="14"/>
      <c r="C37" s="70"/>
      <c r="D37" s="73"/>
      <c r="E37" s="71"/>
      <c r="F37" s="34"/>
      <c r="G37" s="35">
        <v>2000</v>
      </c>
      <c r="H37" s="5"/>
      <c r="I37" s="38" t="s">
        <v>25</v>
      </c>
      <c r="J37" s="9" t="s">
        <v>26</v>
      </c>
      <c r="K37" s="64" t="s">
        <v>48</v>
      </c>
      <c r="L37" s="27" t="s">
        <v>27</v>
      </c>
      <c r="M37" s="28"/>
      <c r="N37" s="7"/>
      <c r="O37" s="28">
        <v>600</v>
      </c>
      <c r="P37" s="28">
        <f t="shared" si="0"/>
        <v>600</v>
      </c>
    </row>
    <row r="38" spans="1:16" ht="45.75" x14ac:dyDescent="0.25">
      <c r="A38" s="13"/>
      <c r="B38" s="14"/>
      <c r="C38" s="70"/>
      <c r="D38" s="73"/>
      <c r="E38" s="71"/>
      <c r="F38" s="34" t="s">
        <v>49</v>
      </c>
      <c r="G38" s="35">
        <v>2000</v>
      </c>
      <c r="H38" s="5">
        <v>600.92999999999995</v>
      </c>
      <c r="I38" s="38" t="s">
        <v>25</v>
      </c>
      <c r="J38" s="9" t="s">
        <v>26</v>
      </c>
      <c r="K38" s="64" t="s">
        <v>48</v>
      </c>
      <c r="L38" s="27" t="s">
        <v>27</v>
      </c>
      <c r="M38" s="28">
        <v>270</v>
      </c>
      <c r="N38" s="6">
        <v>200</v>
      </c>
      <c r="O38" s="28">
        <v>213.13</v>
      </c>
      <c r="P38" s="28">
        <f>+M38+N38+O38</f>
        <v>683.13</v>
      </c>
    </row>
    <row r="39" spans="1:16" ht="15.75" x14ac:dyDescent="0.25">
      <c r="A39" s="13"/>
      <c r="B39" s="14"/>
      <c r="C39" s="36"/>
      <c r="D39" s="73"/>
      <c r="E39" s="31"/>
      <c r="F39" s="34"/>
      <c r="G39" s="35"/>
      <c r="H39" s="5">
        <f>SUM(H35:H38)</f>
        <v>14600.93</v>
      </c>
      <c r="I39" s="38"/>
      <c r="J39" s="9"/>
      <c r="K39" s="39"/>
      <c r="L39" s="27"/>
      <c r="M39" s="28"/>
      <c r="N39" s="7"/>
      <c r="O39" s="42"/>
      <c r="P39" s="42"/>
    </row>
    <row r="40" spans="1:16" ht="45.75" x14ac:dyDescent="0.25">
      <c r="A40" s="13"/>
      <c r="B40" s="14">
        <v>5</v>
      </c>
      <c r="C40" s="67" t="s">
        <v>50</v>
      </c>
      <c r="D40" s="73"/>
      <c r="E40" s="71" t="s">
        <v>51</v>
      </c>
      <c r="F40" s="34" t="s">
        <v>73</v>
      </c>
      <c r="G40" s="35">
        <v>2020</v>
      </c>
      <c r="H40" s="5">
        <v>10752</v>
      </c>
      <c r="I40" s="8" t="s">
        <v>25</v>
      </c>
      <c r="J40" s="9" t="s">
        <v>26</v>
      </c>
      <c r="K40" s="64" t="s">
        <v>52</v>
      </c>
      <c r="L40" s="27" t="s">
        <v>27</v>
      </c>
      <c r="M40" s="28">
        <v>2688</v>
      </c>
      <c r="N40" s="6">
        <v>2688</v>
      </c>
      <c r="O40" s="28">
        <v>2688</v>
      </c>
      <c r="P40" s="28">
        <f t="shared" si="0"/>
        <v>8064</v>
      </c>
    </row>
    <row r="41" spans="1:16" ht="45.75" x14ac:dyDescent="0.25">
      <c r="A41" s="13"/>
      <c r="B41" s="14"/>
      <c r="C41" s="68"/>
      <c r="D41" s="73"/>
      <c r="E41" s="71"/>
      <c r="F41" s="34" t="s">
        <v>70</v>
      </c>
      <c r="G41" s="35">
        <v>2020</v>
      </c>
      <c r="H41" s="10">
        <f>448*12</f>
        <v>5376</v>
      </c>
      <c r="I41" s="8" t="s">
        <v>25</v>
      </c>
      <c r="J41" s="9" t="s">
        <v>26</v>
      </c>
      <c r="K41" s="64" t="s">
        <v>53</v>
      </c>
      <c r="L41" s="27" t="s">
        <v>27</v>
      </c>
      <c r="M41" s="28">
        <v>1792</v>
      </c>
      <c r="N41" s="6">
        <v>1792</v>
      </c>
      <c r="O41" s="28">
        <v>1792</v>
      </c>
      <c r="P41" s="28">
        <f>+M41+N41+O41</f>
        <v>5376</v>
      </c>
    </row>
    <row r="42" spans="1:16" ht="45.75" x14ac:dyDescent="0.25">
      <c r="A42" s="13"/>
      <c r="B42" s="14"/>
      <c r="C42" s="68"/>
      <c r="D42" s="73"/>
      <c r="E42" s="71"/>
      <c r="F42" s="40" t="s">
        <v>54</v>
      </c>
      <c r="G42" s="35">
        <v>2020</v>
      </c>
      <c r="H42" s="5">
        <v>4800</v>
      </c>
      <c r="I42" s="8" t="s">
        <v>25</v>
      </c>
      <c r="J42" s="9" t="s">
        <v>26</v>
      </c>
      <c r="K42" s="39"/>
      <c r="L42" s="27" t="s">
        <v>27</v>
      </c>
      <c r="M42" s="28">
        <v>1200</v>
      </c>
      <c r="N42" s="6">
        <v>1200</v>
      </c>
      <c r="O42" s="43">
        <v>1200</v>
      </c>
      <c r="P42" s="28">
        <f t="shared" si="0"/>
        <v>3600</v>
      </c>
    </row>
    <row r="43" spans="1:16" ht="45.75" x14ac:dyDescent="0.25">
      <c r="A43" s="13"/>
      <c r="B43" s="14"/>
      <c r="C43" s="68"/>
      <c r="D43" s="73"/>
      <c r="E43" s="31"/>
      <c r="F43" s="40" t="s">
        <v>71</v>
      </c>
      <c r="G43" s="35">
        <v>2020</v>
      </c>
      <c r="H43" s="5">
        <v>1500</v>
      </c>
      <c r="I43" s="8" t="s">
        <v>25</v>
      </c>
      <c r="J43" s="9" t="s">
        <v>26</v>
      </c>
      <c r="K43" s="39"/>
      <c r="L43" s="27" t="s">
        <v>27</v>
      </c>
      <c r="M43" s="28">
        <v>1500</v>
      </c>
      <c r="N43" s="7"/>
      <c r="O43" s="43"/>
      <c r="P43" s="28">
        <f t="shared" si="0"/>
        <v>1500</v>
      </c>
    </row>
    <row r="44" spans="1:16" ht="45.75" x14ac:dyDescent="0.25">
      <c r="A44" s="13"/>
      <c r="B44" s="14"/>
      <c r="C44" s="68"/>
      <c r="D44" s="73"/>
      <c r="E44" s="31"/>
      <c r="F44" s="40" t="s">
        <v>72</v>
      </c>
      <c r="G44" s="35">
        <v>2020</v>
      </c>
      <c r="H44" s="5">
        <v>600</v>
      </c>
      <c r="I44" s="8" t="s">
        <v>25</v>
      </c>
      <c r="J44" s="9" t="s">
        <v>26</v>
      </c>
      <c r="K44" s="39"/>
      <c r="L44" s="27" t="s">
        <v>27</v>
      </c>
      <c r="M44" s="28"/>
      <c r="N44" s="7"/>
      <c r="O44" s="43">
        <v>600</v>
      </c>
      <c r="P44" s="28">
        <f t="shared" si="0"/>
        <v>600</v>
      </c>
    </row>
    <row r="45" spans="1:16" ht="15.75" x14ac:dyDescent="0.25">
      <c r="A45" s="13"/>
      <c r="B45" s="14"/>
      <c r="C45" s="69"/>
      <c r="D45" s="73"/>
      <c r="E45" s="31"/>
      <c r="F45" s="34"/>
      <c r="G45" s="35"/>
      <c r="H45" s="5">
        <f>+H44+H43+H42+H41+H40</f>
        <v>23028</v>
      </c>
      <c r="I45" s="8"/>
      <c r="J45" s="9"/>
      <c r="K45" s="39"/>
      <c r="L45" s="27"/>
      <c r="M45" s="28"/>
      <c r="N45" s="7"/>
      <c r="O45" s="43"/>
      <c r="P45" s="42"/>
    </row>
    <row r="46" spans="1:16" ht="58.5" x14ac:dyDescent="0.25">
      <c r="A46" s="13"/>
      <c r="B46" s="44">
        <v>6</v>
      </c>
      <c r="C46" s="45" t="s">
        <v>55</v>
      </c>
      <c r="D46" s="73"/>
      <c r="E46" s="46" t="s">
        <v>56</v>
      </c>
      <c r="F46" s="47"/>
      <c r="G46" s="35">
        <v>2020</v>
      </c>
      <c r="H46" s="10">
        <v>0</v>
      </c>
      <c r="I46" s="48" t="s">
        <v>25</v>
      </c>
      <c r="J46" s="47" t="s">
        <v>26</v>
      </c>
      <c r="K46" s="64" t="s">
        <v>57</v>
      </c>
      <c r="L46" s="27" t="s">
        <v>27</v>
      </c>
      <c r="M46" s="28"/>
      <c r="N46" s="7"/>
      <c r="O46" s="43">
        <v>0</v>
      </c>
      <c r="P46" s="28">
        <f t="shared" si="0"/>
        <v>0</v>
      </c>
    </row>
    <row r="47" spans="1:16" ht="17.25" x14ac:dyDescent="0.3">
      <c r="B47" s="49"/>
      <c r="C47" s="50"/>
      <c r="D47" s="51"/>
      <c r="E47" s="52"/>
      <c r="F47" s="53"/>
      <c r="G47" s="54"/>
      <c r="H47" s="2"/>
      <c r="I47" s="55"/>
      <c r="J47" s="56"/>
      <c r="K47" s="57"/>
      <c r="L47" s="55"/>
      <c r="M47" s="58"/>
      <c r="N47" s="1"/>
      <c r="O47" s="59"/>
      <c r="P47" s="60"/>
    </row>
    <row r="50" spans="8:8" x14ac:dyDescent="0.25">
      <c r="H50" s="61"/>
    </row>
  </sheetData>
  <mergeCells count="21">
    <mergeCell ref="B5:P5"/>
    <mergeCell ref="C6:C7"/>
    <mergeCell ref="D6:D7"/>
    <mergeCell ref="E6:J6"/>
    <mergeCell ref="M6:P6"/>
    <mergeCell ref="A1:P2"/>
    <mergeCell ref="C40:C45"/>
    <mergeCell ref="C8:C12"/>
    <mergeCell ref="C35:C38"/>
    <mergeCell ref="E35:E38"/>
    <mergeCell ref="E40:E42"/>
    <mergeCell ref="A3:P3"/>
    <mergeCell ref="A4:P4"/>
    <mergeCell ref="D8:D46"/>
    <mergeCell ref="E8:E9"/>
    <mergeCell ref="C14:C24"/>
    <mergeCell ref="E14:E20"/>
    <mergeCell ref="E21:E24"/>
    <mergeCell ref="C26:C33"/>
    <mergeCell ref="E26:E29"/>
    <mergeCell ref="E32:E33"/>
  </mergeCells>
  <pageMargins left="0.70866141732283472" right="0.70866141732283472" top="0.74803149606299213" bottom="0.74803149606299213" header="0.31496062992125984" footer="0.31496062992125984"/>
  <pageSetup paperSize="9" scale="50" fitToWidth="3" fitToHeight="3" orientation="landscape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Hoja1!_Hlk48316782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cp:lastPrinted>2021-06-23T21:24:45Z</cp:lastPrinted>
  <dcterms:created xsi:type="dcterms:W3CDTF">2020-12-03T13:58:11Z</dcterms:created>
  <dcterms:modified xsi:type="dcterms:W3CDTF">2021-08-10T20:34:41Z</dcterms:modified>
</cp:coreProperties>
</file>